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20" windowHeight="4500" tabRatio="763" activeTab="0"/>
  </bookViews>
  <sheets>
    <sheet name="Лист1" sheetId="1" r:id="rId1"/>
  </sheets>
  <definedNames>
    <definedName name="_xlnm.Print_Area" localSheetId="0">'Лист1'!$A$1:$E$198</definedName>
  </definedNames>
  <calcPr fullCalcOnLoad="1"/>
</workbook>
</file>

<file path=xl/sharedStrings.xml><?xml version="1.0" encoding="utf-8"?>
<sst xmlns="http://schemas.openxmlformats.org/spreadsheetml/2006/main" count="206" uniqueCount="178">
  <si>
    <t>Datorii pe termen scurt privind riscurile transmise în reasigurare. Краткосрочные обязательства по рискам переданным в перестрахование (543)</t>
  </si>
  <si>
    <t>Datorii pe termen scurt privind riscurile primite în reasigurare. Краткосрочные обязательства по рискам принятым в перестрахование (542)</t>
  </si>
  <si>
    <t>Datorii pe termen scurt privind asigurările directe. Краткосрочные обязательства по прямому страхованию (541)</t>
  </si>
  <si>
    <t>Datorii pe termen scurt privind asigurarea, reasigurarea şi coasigurarea. Краткосрочные обязательства по страхованию, перестрахованию и сострахованию</t>
  </si>
  <si>
    <t>5.4</t>
  </si>
  <si>
    <t>Datorii faţă de fondatori şi alţi participanţi. Обязательства учредителям и другим участникам (537)</t>
  </si>
  <si>
    <t>Datorii privind plăţile extrabugetare. Обязательства по внебюджетным платежам (536)</t>
  </si>
  <si>
    <t>Datorii preliminare. Предстоящие обязательства (535)</t>
  </si>
  <si>
    <t>Datorii privind decontările cu bugetul. Обязательства по расчетам с бюджетом (534)</t>
  </si>
  <si>
    <t>Datorii privind asigurările.Обязательства по страхованию (533)</t>
  </si>
  <si>
    <t>Datorii faţă de personal privind alte operaţii. Обязательства персоналу по прочим операциям (532)</t>
  </si>
  <si>
    <t>Datorii privind remunerarea muncii. Обязательства  по оплате труда (531)</t>
  </si>
  <si>
    <t>Datorii pe termen scurt calculate. Краткосрочные начисленные обязательства</t>
  </si>
  <si>
    <t>5.3</t>
  </si>
  <si>
    <t xml:space="preserve">A </t>
  </si>
  <si>
    <t>Nr.de rând. №   п/п</t>
  </si>
  <si>
    <t>Avansuri primite. Авансы полученные (523)</t>
  </si>
  <si>
    <t>Datorii faţă de părţile legate. Обязательства связанным сторонам (522)</t>
  </si>
  <si>
    <t>Datorii privind facturile comerciale. Обязательства  по торговым счетам (521)</t>
  </si>
  <si>
    <t>Datorii comerciale pe termen scurt. Краткосрочные торговые обязательства</t>
  </si>
  <si>
    <t>5.2</t>
  </si>
  <si>
    <t>Rezerva de prime pe riscurile transmise în reasigurare. Депо премии по рискам переданным в перестрахование (517)</t>
  </si>
  <si>
    <t>Alte datorii financiare pe termen scurt. Прочие краткосрочные финансовые обязательства (515)</t>
  </si>
  <si>
    <t>Сota curentă a datoriilor pe termen lung. Текущая доля долгосрочных обязательств (514)</t>
  </si>
  <si>
    <t>Împrumuturi pe termen scurt. Краткосрочные займы (513)</t>
  </si>
  <si>
    <t>Credite bancare pe termen scurt.  Краткосрочные кредиты банков (511,512)</t>
  </si>
  <si>
    <t xml:space="preserve">Datorii financiare pe termen scurt. Краткосрочные финансовые обязательства </t>
  </si>
  <si>
    <t>5.1</t>
  </si>
  <si>
    <t>5. DATORII PE TERMEN SCURT. КРАТКОСРОЧНЫЕ ОБЯЗАТЕЛЬСТВА</t>
  </si>
  <si>
    <t>Rezervele de daune şi alte rezerve tehnice. Резервы убытков и другие технические резервы (433)</t>
  </si>
  <si>
    <t>Rezerva primei necâştigate. Резерв незаработанной премии (432)</t>
  </si>
  <si>
    <t>Rezerva de prime a asigurărilor pe termen lung şi a fondului de asigurare a pensiilor. Резерв взносов по долгосрочным видам страхования и страхового пенсионного фонда (431)</t>
  </si>
  <si>
    <t>Rezerve şi fonduri de asigurări. Страховые резервы и фонды</t>
  </si>
  <si>
    <t>4.3</t>
  </si>
  <si>
    <t>Alte datorii pe termen lung calculate. Прочие долгосрочные начисленные обязательства (426)</t>
  </si>
  <si>
    <t>Datorii amânate privind impozitul pe venit. Отсроченные обязательства по подоходному налогу (425)</t>
  </si>
  <si>
    <t>Avansuri primite. Авансы полученные (424)</t>
  </si>
  <si>
    <t>Finanţări şi încasări cu destinaţie specială. Целевые финансирования и поступления (423)</t>
  </si>
  <si>
    <t>Datorii de arendă pe termen lung. Долгосрочные арендные обязательства (421)</t>
  </si>
  <si>
    <t>Datorii pe termen lung calculate. Долгосрочные начисленные обязательства</t>
  </si>
  <si>
    <t>4.2</t>
  </si>
  <si>
    <t>Împrumuturi pe termen lung. Долгосрочные займы (413)</t>
  </si>
  <si>
    <t>Credite bancare pe termen lung. Долгосрочные кредиты банков (411,412)</t>
  </si>
  <si>
    <t>Datorii financiare pe termen lung. Долгосрочные финансовые обязательства</t>
  </si>
  <si>
    <t>4.1</t>
  </si>
  <si>
    <t>4. DATORII PE TERMEN LUNG. ДОЛГОСРОЧНЫЕ ОБЯЗАТЕЛЬСТВА</t>
  </si>
  <si>
    <t>Subvenţii. Субсидии (342)</t>
  </si>
  <si>
    <t>Diferenţa din reevaluarea activelor pe termen lung. Разница от переоценки долгосрочных активов (341)</t>
  </si>
  <si>
    <t>Capital secundar. Неосновной капитал</t>
  </si>
  <si>
    <t>3.4</t>
  </si>
  <si>
    <t>Profit utilizat al anului de gestiune. Использованная прибыль отчетного года (334)</t>
  </si>
  <si>
    <t>Profitul net (pierderi) al anului de gestiune.Чистая прибыль (убыток) отчетного периода (333)</t>
  </si>
  <si>
    <t>Profit nerepartizat (pierdere neacoperită) al anilor precedenţi. Нераспределенная прибыль (непокрытый убыток) прошлых лет (332)</t>
  </si>
  <si>
    <t>Corecţii ale rezultatelor perioadei precedente. Поправки результатов предыдущих периодов (331)</t>
  </si>
  <si>
    <t>Profit nerepartizat (pierdere neacoperită). Нераспределенная прибыль (непокрытый убыток)</t>
  </si>
  <si>
    <t>3.3</t>
  </si>
  <si>
    <t>Rezerve prevăzute de statut. Резервы предусмотренные уставом (322)</t>
  </si>
  <si>
    <t>Rezerve stabilite de legislaţie. Резервы предусмотренные законодательством (321)</t>
  </si>
  <si>
    <t xml:space="preserve">Rezerve. Резервы </t>
  </si>
  <si>
    <t>3.2</t>
  </si>
  <si>
    <t>Capital retras. Изъятый капитал (314)</t>
  </si>
  <si>
    <t>Capital nevărsat. Неоплаченный капитал (313)</t>
  </si>
  <si>
    <t>Capital suplimentar. Добавочный капитал (312)</t>
  </si>
  <si>
    <t>Capital statutar. Уставный капитал (311)</t>
  </si>
  <si>
    <t>Capital statutar şi suplimentar. Уставный и добавочный капитал</t>
  </si>
  <si>
    <t>3.1</t>
  </si>
  <si>
    <t>3. CAPITAL PROPRIU. СОБСТВЕННЫЙ КАПИТАЛ</t>
  </si>
  <si>
    <t>Alte active curente. Прочие текущие активы</t>
  </si>
  <si>
    <t>2.5</t>
  </si>
  <si>
    <t>Alte mijloace băneşti. Прочие денежные средства (244,245,246)</t>
  </si>
  <si>
    <t>Cont valutar. Валютный счет (243)</t>
  </si>
  <si>
    <t>Cont de decontare. Расчетный счет (242)</t>
  </si>
  <si>
    <t>Casa. Касса (241)</t>
  </si>
  <si>
    <t xml:space="preserve">Mijloace băneşti. Денежные средства </t>
  </si>
  <si>
    <t>2.4</t>
  </si>
  <si>
    <t>Rezerva de prime pe riscurile primite în reasigurare. Депо премии по рискам принятым в перестрахование (234)</t>
  </si>
  <si>
    <t>Investiţii pe termen scurt în părţi legate. Краткосрочные инвестиции в  связанные стороны (232)</t>
  </si>
  <si>
    <t>Investiţii pe termen scurt în părţi nelegate. Краткосрочные инвестиции в  несвязанные стороны (231)</t>
  </si>
  <si>
    <t xml:space="preserve">Investiţii pe termen scurt. Краткосрочные инвестиции </t>
  </si>
  <si>
    <t>2.3</t>
  </si>
  <si>
    <t>Alte creanţe pe termen scurt. Прочая краткосрочная дебиторская задолженность (229)</t>
  </si>
  <si>
    <t>Creanţe privind veniturile calculate. Задолженность по начисленным доходам (228)</t>
  </si>
  <si>
    <t>Creanţe ale personalului. Задолженность персонала (227)</t>
  </si>
  <si>
    <t>Taxa pe valoarea adăugată de restituit. Налог на добавлeнную стоимость к возмешению (226)</t>
  </si>
  <si>
    <t>Creanţe privind decontările cu bugetul. Задолженность по расчетам с бюджетом (225)</t>
  </si>
  <si>
    <t>Creanţe ale părţilor legate. Задолженность связанных сторон (223)</t>
  </si>
  <si>
    <t>Corecţii la datoriile dubioase. Поправка на сомнительные долги (222)</t>
  </si>
  <si>
    <t>Creanţe comerciale. Задолженность по торговым счетам (221)</t>
  </si>
  <si>
    <t>Creanţe pe termen scurt. Краткосрочная дебиторская задолженность</t>
  </si>
  <si>
    <t>2.2</t>
  </si>
  <si>
    <t>Mărfuri. Товары (217)</t>
  </si>
  <si>
    <t>Obiecte de mică valoare şi scurtă durată. Малоценные и быстроизнашивающиеся предметы (213-214)</t>
  </si>
  <si>
    <t>Materiale. Материалы (211)</t>
  </si>
  <si>
    <t>Stocuri de mărfuri şi materiale. Товарно-материальные запасы</t>
  </si>
  <si>
    <t>2.1</t>
  </si>
  <si>
    <t>2. ACTIVE CURENTE. ТЕКУЩИЕ АКТИВЫ</t>
  </si>
  <si>
    <t>A</t>
  </si>
  <si>
    <t>ACTIV. АКТИВ</t>
  </si>
  <si>
    <t>Alte active pe termen lung. Прочие долгосрочные активы (141,142)</t>
  </si>
  <si>
    <t>1.4</t>
  </si>
  <si>
    <t>Creanţe pe termen lung privind împrumuturile pe asigurarea de viaţă. Долгосрочная дебиторская задолженность по ссудам по страхованию жизни (137)</t>
  </si>
  <si>
    <t>Avansuri acordate. Авансы выданные (136)</t>
  </si>
  <si>
    <t>Active amânate privind impozitul pe venit. Отсроченные активы по подоходному налогу (135)</t>
  </si>
  <si>
    <t>Creanţe pe termen lung. Долгосрочная дебиторская задолженность (134)</t>
  </si>
  <si>
    <t xml:space="preserve">Modificarea valorii investiţiilor pe termen lung. Изменение стоимости долгосрочных инвестиций (133) </t>
  </si>
  <si>
    <t>Investiţii pe termen lung în părţi legate. Долгосрочные инвестиции в связанные стороны (132)</t>
  </si>
  <si>
    <t>Active financiare pe termen lung. Долгосрочные финансовые активы</t>
  </si>
  <si>
    <t>1.3</t>
  </si>
  <si>
    <t>090</t>
  </si>
  <si>
    <t>080</t>
  </si>
  <si>
    <t>Uzura şi epuizarea activelor materiale pe termen lung. Износ и истощение долгосрочных материальных активов (124,126)</t>
  </si>
  <si>
    <t>070</t>
  </si>
  <si>
    <t>Resurse naturale. Природные ресурсы (125)</t>
  </si>
  <si>
    <t>060</t>
  </si>
  <si>
    <t>Mijloace fixe. Основные средства (123)</t>
  </si>
  <si>
    <t>050</t>
  </si>
  <si>
    <t>Terenuri. Земельные участки (122)</t>
  </si>
  <si>
    <t>040</t>
  </si>
  <si>
    <t>Active materiale în curs de execuţie. Незавершенные материальные активы (121)</t>
  </si>
  <si>
    <t>Active materiale pe termen lung. Долгосрочные материальные активы</t>
  </si>
  <si>
    <t>1.2</t>
  </si>
  <si>
    <t>030</t>
  </si>
  <si>
    <t>020</t>
  </si>
  <si>
    <t>Amortizarea activelor nemateriale. Амортизация нематериальных активов (113)</t>
  </si>
  <si>
    <t>010</t>
  </si>
  <si>
    <t>Active nemateriale. Нематериальные активы (111,112)</t>
  </si>
  <si>
    <t>Active nemateriale. Нематериальные активы</t>
  </si>
  <si>
    <t>1.1</t>
  </si>
  <si>
    <t>1. ACTIVE PE TERMEN LUNG. ДОЛГОСРОЧНЫЕ АКТИВЫ</t>
  </si>
  <si>
    <t>Anexa nr.3</t>
  </si>
  <si>
    <t>BILANŢUL  CONTABIL</t>
  </si>
  <si>
    <t xml:space="preserve">БУХГАЛТЕРСКИЙ БАЛАНС </t>
  </si>
  <si>
    <t>Investiţii pe termen lung în părţi nelegate. Долгосрочные инвестиции                  в несвязанные стороны (131)</t>
  </si>
  <si>
    <t>Valoarea de bilanţ a activelor nemateriale. Балансовая                                                                 стоимость нематериальных активов (rd.010-rd.020)</t>
  </si>
  <si>
    <t>Valoarea de bilanţ a activelor materiale pe termen lung.                                           Балансовая стоимость долгосрочных материальных                    активов (rd.040+050+060+070-080)</t>
  </si>
  <si>
    <r>
      <t>Total s.1.3 (rd.100+110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120+130+140+150+160). Итого по п.1.3</t>
    </r>
  </si>
  <si>
    <t>Avansuri acordate. Авансы выданные (224)</t>
  </si>
  <si>
    <t>Diminuarea valorii investiţiilor pe termen scurt. Уменьшение стоимости краткосрочных инвестиций (233)</t>
  </si>
  <si>
    <t>Alte datorii financiare pe termen lung. Прочие долгосрочные финансовые обязательства (414)</t>
  </si>
  <si>
    <t>Venituri anticipate pe termen lung. Долгосрочные доходы будущих периодов (422)</t>
  </si>
  <si>
    <t>Alte datorii pe termen scurt. Прочие краткосрочные обязательства (539)</t>
  </si>
  <si>
    <t>TOTAL capitolul 1 (rd.030+090+180+190).  ИТОГО по разделу 1</t>
  </si>
  <si>
    <t>Total s.2.2 (rd.250-260+270+280+290+300+310+320+330). Итого по п.2.2</t>
  </si>
  <si>
    <t>Total s.2.3 (rd.350+360-370+380). Итого по п.2.3</t>
  </si>
  <si>
    <t>Total s.2.4 (rd.400+410+420+430). Итого по п.2.4</t>
  </si>
  <si>
    <t>TOTAL capitolul 2 (rd.240+340+390+440+450). ИТОГО по разделу 2</t>
  </si>
  <si>
    <t>TOTAL GENERAL-ACTIV (RD.200+460). ВСЕГО-АКТИВ</t>
  </si>
  <si>
    <t>Total s.3.1 (rd.480+490-500-510). Итого по п.3.1</t>
  </si>
  <si>
    <t>Total.s.3.2 (rd.530+540+550). Итого по п.3.2</t>
  </si>
  <si>
    <t>Total s.3.4 (rd.620+630). Итого по п.3.4</t>
  </si>
  <si>
    <t>TOTAL capitolul 3 (rd.520+560+610+640). ИТОГО по разделу 3</t>
  </si>
  <si>
    <t>Total s.4.2 (rd.660+670+680). Итого по п.4.2</t>
  </si>
  <si>
    <t>Total s.4.2 (rd.700+710+720+730+740+750). Итого по п.4.2</t>
  </si>
  <si>
    <t>TOTAL capitolul 4 (rd.690+760+810). ИТОГО по разделу 4</t>
  </si>
  <si>
    <t>Total s.5.1 (rd.830+840+850+860+870). Итого по п.5.1</t>
  </si>
  <si>
    <t>Total s.5.2 (rd.890+900+910). Итого по п.5.2</t>
  </si>
  <si>
    <t>Total s.5.3 (rd.930+940+950+960+970+980+990+1000). Итого по п.5.3</t>
  </si>
  <si>
    <t>Total s.5.4 (rd.1020+1030+1040). Итого по п.5.4</t>
  </si>
  <si>
    <t>TOTAL capitolul 5 (rd.880+920+1010+1050).  ИТОГО по разделу 5</t>
  </si>
  <si>
    <t>TOTAL GENERAL-PASIV (rd.650+820+1060).  ВСЕГО-ПАСИВ</t>
  </si>
  <si>
    <r>
      <t>Total s.3.3 (rd.570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580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590-600). Итого по п.3.3</t>
    </r>
  </si>
  <si>
    <t>( )</t>
  </si>
  <si>
    <t>Total p.2.1 (rd.210+220+230). Итого по п.2.1</t>
  </si>
  <si>
    <t>- 2 -</t>
  </si>
  <si>
    <t>- 3 -</t>
  </si>
  <si>
    <t>- 4 -</t>
  </si>
  <si>
    <t>- 5 -</t>
  </si>
  <si>
    <t>- 6 -</t>
  </si>
  <si>
    <r>
      <t>La sfârşitul             anului precedent</t>
    </r>
    <r>
      <rPr>
        <sz val="9"/>
        <rFont val="Times New Roman"/>
        <family val="1"/>
      </rPr>
      <t xml:space="preserve">                       На конец предыдущего отчетного года</t>
    </r>
  </si>
  <si>
    <r>
      <t xml:space="preserve">La sfârşitul         perioadei gestionare </t>
    </r>
    <r>
      <rPr>
        <sz val="9"/>
        <rFont val="Times New Roman"/>
        <family val="1"/>
      </rPr>
      <t xml:space="preserve">                            На конец            текущего          отчетного периода</t>
    </r>
  </si>
  <si>
    <r>
      <t xml:space="preserve">Codul rând. </t>
    </r>
    <r>
      <rPr>
        <sz val="10"/>
        <rFont val="Times New Roman"/>
        <family val="1"/>
      </rPr>
      <t>Код стр.</t>
    </r>
  </si>
  <si>
    <t>PASIV. ПАССИВ</t>
  </si>
  <si>
    <t>Alte rezerve . Прочие резервы  (323)</t>
  </si>
  <si>
    <t>Fondul  măsurilor preventive. Фонд предупредительных мероприятий (4335)</t>
  </si>
  <si>
    <t>Total s.4.3 (rd.770+780+790+800). Итого по п.4.3</t>
  </si>
  <si>
    <t xml:space="preserve"> </t>
  </si>
  <si>
    <t>Provizioanea aferente cheltuielilor si platilor preliminare.(538)</t>
  </si>
  <si>
    <t>31 decembrie 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</si>
</sst>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4" fillId="0" borderId="10" xfId="0" applyFont="1" applyBorder="1" applyAlignment="1" quotePrefix="1">
      <alignment horizontal="left" wrapText="1"/>
    </xf>
    <xf numFmtId="0" fontId="4" fillId="0" borderId="11" xfId="0" applyFont="1" applyBorder="1" applyAlignment="1" quotePrefix="1">
      <alignment horizontal="left" wrapText="1"/>
    </xf>
    <xf numFmtId="0" fontId="1" fillId="0" borderId="12" xfId="0" applyFont="1" applyBorder="1" applyAlignment="1">
      <alignment wrapText="1"/>
    </xf>
    <xf numFmtId="0" fontId="5" fillId="0" borderId="11" xfId="0" applyFont="1" applyBorder="1" applyAlignment="1" quotePrefix="1">
      <alignment horizontal="left" wrapText="1"/>
    </xf>
    <xf numFmtId="0" fontId="1" fillId="0" borderId="12" xfId="0" applyFont="1" applyBorder="1" applyAlignment="1">
      <alignment vertical="top" wrapText="1"/>
    </xf>
    <xf numFmtId="0" fontId="5" fillId="0" borderId="0" xfId="0" applyFont="1" applyBorder="1" applyAlignment="1" quotePrefix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5" fillId="0" borderId="13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 quotePrefix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 quotePrefix="1">
      <alignment horizontal="center" vertical="top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5" fillId="0" borderId="12" xfId="0" applyFont="1" applyBorder="1" applyAlignment="1" quotePrefix="1">
      <alignment horizontal="left" wrapText="1"/>
    </xf>
    <xf numFmtId="0" fontId="1" fillId="0" borderId="14" xfId="0" applyFont="1" applyBorder="1" applyAlignment="1" quotePrefix="1">
      <alignment horizontal="left" wrapText="1"/>
    </xf>
    <xf numFmtId="0" fontId="1" fillId="0" borderId="12" xfId="0" applyNumberFormat="1" applyFont="1" applyBorder="1" applyAlignment="1" quotePrefix="1">
      <alignment horizontal="center" vertical="top" wrapText="1"/>
    </xf>
    <xf numFmtId="0" fontId="4" fillId="0" borderId="14" xfId="0" applyFont="1" applyBorder="1" applyAlignment="1" quotePrefix="1">
      <alignment horizontal="left" wrapText="1"/>
    </xf>
    <xf numFmtId="0" fontId="1" fillId="0" borderId="12" xfId="0" applyFont="1" applyBorder="1" applyAlignment="1" quotePrefix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 quotePrefix="1">
      <alignment horizontal="center" wrapText="1"/>
    </xf>
    <xf numFmtId="0" fontId="1" fillId="0" borderId="15" xfId="0" applyNumberFormat="1" applyFont="1" applyBorder="1" applyAlignment="1">
      <alignment vertical="top" wrapText="1"/>
    </xf>
    <xf numFmtId="0" fontId="1" fillId="0" borderId="0" xfId="0" applyFont="1" applyBorder="1" applyAlignment="1" quotePrefix="1">
      <alignment horizontal="center" wrapText="1"/>
    </xf>
    <xf numFmtId="0" fontId="4" fillId="0" borderId="12" xfId="0" applyFont="1" applyBorder="1" applyAlignment="1" quotePrefix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1" fillId="0" borderId="16" xfId="0" applyFont="1" applyBorder="1" applyAlignment="1" quotePrefix="1">
      <alignment horizontal="left" wrapText="1"/>
    </xf>
    <xf numFmtId="0" fontId="5" fillId="0" borderId="11" xfId="0" applyFont="1" applyBorder="1" applyAlignment="1" quotePrefix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wrapText="1"/>
    </xf>
    <xf numFmtId="0" fontId="4" fillId="0" borderId="0" xfId="0" applyFont="1" applyBorder="1" applyAlignment="1" quotePrefix="1">
      <alignment horizontal="left" wrapText="1"/>
    </xf>
    <xf numFmtId="0" fontId="1" fillId="0" borderId="11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" fillId="0" borderId="11" xfId="0" applyFont="1" applyBorder="1" applyAlignment="1" quotePrefix="1">
      <alignment horizontal="left" wrapText="1"/>
    </xf>
    <xf numFmtId="0" fontId="1" fillId="0" borderId="11" xfId="0" applyNumberFormat="1" applyFont="1" applyBorder="1" applyAlignment="1" quotePrefix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 quotePrefix="1">
      <alignment horizontal="left" wrapText="1"/>
    </xf>
    <xf numFmtId="0" fontId="1" fillId="0" borderId="17" xfId="0" applyFont="1" applyBorder="1" applyAlignment="1" quotePrefix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view="pageBreakPreview" zoomScale="115" zoomScaleSheetLayoutView="11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" customWidth="1"/>
    <col min="2" max="2" width="57.25390625" style="1" customWidth="1"/>
    <col min="3" max="3" width="5.375" style="1" customWidth="1"/>
    <col min="4" max="4" width="14.125" style="1" customWidth="1"/>
    <col min="5" max="5" width="14.25390625" style="1" customWidth="1"/>
    <col min="6" max="16384" width="9.125" style="1" customWidth="1"/>
  </cols>
  <sheetData>
    <row r="1" spans="1:5" ht="15.75">
      <c r="A1" s="94" t="s">
        <v>129</v>
      </c>
      <c r="B1" s="94"/>
      <c r="C1" s="94"/>
      <c r="D1" s="94"/>
      <c r="E1" s="94"/>
    </row>
    <row r="2" spans="1:5" ht="15.75">
      <c r="A2" s="54"/>
      <c r="B2" s="54"/>
      <c r="C2" s="54"/>
      <c r="D2" s="54"/>
      <c r="E2" s="54"/>
    </row>
    <row r="3" spans="1:5" ht="18.75">
      <c r="A3" s="95" t="s">
        <v>130</v>
      </c>
      <c r="B3" s="95"/>
      <c r="C3" s="95"/>
      <c r="D3" s="95"/>
      <c r="E3" s="95"/>
    </row>
    <row r="4" spans="1:5" ht="15.75">
      <c r="A4" s="96" t="s">
        <v>131</v>
      </c>
      <c r="B4" s="96"/>
      <c r="C4" s="96"/>
      <c r="D4" s="96"/>
      <c r="E4" s="96"/>
    </row>
    <row r="5" spans="1:5" ht="15.75">
      <c r="A5" s="92" t="s">
        <v>177</v>
      </c>
      <c r="B5" s="93"/>
      <c r="C5" s="93"/>
      <c r="D5" s="93"/>
      <c r="E5" s="93"/>
    </row>
    <row r="6" spans="2:5" ht="12.75">
      <c r="B6" s="75" t="s">
        <v>175</v>
      </c>
      <c r="C6" s="74"/>
      <c r="D6" s="74"/>
      <c r="E6" s="74"/>
    </row>
    <row r="7" spans="1:5" ht="12.75">
      <c r="A7" s="55"/>
      <c r="B7" s="55"/>
      <c r="C7" s="55"/>
      <c r="D7" s="55"/>
      <c r="E7" s="55"/>
    </row>
    <row r="8" spans="1:5" ht="12.75">
      <c r="A8" s="55"/>
      <c r="B8" s="55"/>
      <c r="C8" s="55"/>
      <c r="D8" s="55"/>
      <c r="E8" s="55"/>
    </row>
    <row r="9" spans="1:5" ht="14.25">
      <c r="A9" s="53"/>
      <c r="B9" s="53"/>
      <c r="C9" s="53"/>
      <c r="D9" s="53"/>
      <c r="E9" s="63"/>
    </row>
    <row r="10" spans="1:5" ht="86.25">
      <c r="A10" s="61" t="s">
        <v>15</v>
      </c>
      <c r="B10" s="23" t="s">
        <v>97</v>
      </c>
      <c r="C10" s="73" t="s">
        <v>170</v>
      </c>
      <c r="D10" s="73" t="s">
        <v>168</v>
      </c>
      <c r="E10" s="73" t="s">
        <v>169</v>
      </c>
    </row>
    <row r="11" spans="1:5" ht="12.75">
      <c r="A11" s="7" t="s">
        <v>96</v>
      </c>
      <c r="B11" s="7">
        <v>1</v>
      </c>
      <c r="C11" s="7">
        <v>2</v>
      </c>
      <c r="D11" s="7">
        <v>3</v>
      </c>
      <c r="E11" s="7">
        <v>4</v>
      </c>
    </row>
    <row r="12" spans="1:5" ht="12.75">
      <c r="A12" s="57"/>
      <c r="B12" s="39" t="s">
        <v>128</v>
      </c>
      <c r="C12" s="44"/>
      <c r="D12" s="62"/>
      <c r="E12" s="62"/>
    </row>
    <row r="13" spans="1:5" ht="12.75" customHeight="1">
      <c r="A13" s="20" t="s">
        <v>127</v>
      </c>
      <c r="B13" s="34" t="s">
        <v>126</v>
      </c>
      <c r="C13" s="64"/>
      <c r="D13" s="98">
        <v>189659</v>
      </c>
      <c r="E13" s="98">
        <v>171545.65</v>
      </c>
    </row>
    <row r="14" spans="1:5" ht="12.75" customHeight="1">
      <c r="A14" s="12"/>
      <c r="B14" s="30" t="s">
        <v>125</v>
      </c>
      <c r="C14" s="65" t="s">
        <v>124</v>
      </c>
      <c r="D14" s="99"/>
      <c r="E14" s="100"/>
    </row>
    <row r="15" spans="1:5" ht="24" customHeight="1">
      <c r="A15" s="12"/>
      <c r="B15" s="11" t="s">
        <v>123</v>
      </c>
      <c r="C15" s="23" t="s">
        <v>122</v>
      </c>
      <c r="D15" s="91">
        <v>-94618</v>
      </c>
      <c r="E15" s="91">
        <v>-129872</v>
      </c>
    </row>
    <row r="16" spans="1:5" ht="25.5">
      <c r="A16" s="52"/>
      <c r="B16" s="16" t="s">
        <v>133</v>
      </c>
      <c r="C16" s="23" t="s">
        <v>121</v>
      </c>
      <c r="D16" s="91">
        <f>SUM(D13:D15)</f>
        <v>95041</v>
      </c>
      <c r="E16" s="91">
        <f>SUM(E13:E15)</f>
        <v>41673.649999999994</v>
      </c>
    </row>
    <row r="17" spans="1:5" ht="12.75" customHeight="1">
      <c r="A17" s="32" t="s">
        <v>120</v>
      </c>
      <c r="B17" s="34" t="s">
        <v>119</v>
      </c>
      <c r="C17" s="66"/>
      <c r="D17" s="90"/>
      <c r="E17" s="90"/>
    </row>
    <row r="18" spans="1:5" ht="25.5">
      <c r="A18" s="29"/>
      <c r="B18" s="30" t="s">
        <v>118</v>
      </c>
      <c r="C18" s="66" t="s">
        <v>117</v>
      </c>
      <c r="D18" s="90">
        <v>4395490</v>
      </c>
      <c r="E18" s="90">
        <v>5366350</v>
      </c>
    </row>
    <row r="19" spans="1:5" ht="15.75">
      <c r="A19" s="29"/>
      <c r="B19" s="11" t="s">
        <v>116</v>
      </c>
      <c r="C19" s="23" t="s">
        <v>115</v>
      </c>
      <c r="D19" s="91">
        <v>153928380</v>
      </c>
      <c r="E19" s="91">
        <v>153324382</v>
      </c>
    </row>
    <row r="20" spans="1:5" ht="15.75">
      <c r="A20" s="29"/>
      <c r="B20" s="11" t="s">
        <v>114</v>
      </c>
      <c r="C20" s="23" t="s">
        <v>113</v>
      </c>
      <c r="D20" s="91">
        <v>6759853</v>
      </c>
      <c r="E20" s="91">
        <v>6761280</v>
      </c>
    </row>
    <row r="21" spans="1:5" ht="15.75">
      <c r="A21" s="29"/>
      <c r="B21" s="11" t="s">
        <v>112</v>
      </c>
      <c r="C21" s="23" t="s">
        <v>111</v>
      </c>
      <c r="D21" s="91"/>
      <c r="E21" s="91"/>
    </row>
    <row r="22" spans="1:5" ht="25.5">
      <c r="A22" s="29"/>
      <c r="B22" s="11" t="s">
        <v>110</v>
      </c>
      <c r="C22" s="23" t="s">
        <v>109</v>
      </c>
      <c r="D22" s="91">
        <v>-1432372</v>
      </c>
      <c r="E22" s="91">
        <v>-1760876</v>
      </c>
    </row>
    <row r="23" spans="1:5" ht="38.25">
      <c r="A23" s="28"/>
      <c r="B23" s="11" t="s">
        <v>134</v>
      </c>
      <c r="C23" s="23" t="s">
        <v>108</v>
      </c>
      <c r="D23" s="91">
        <f>D18+D19+D20+D21+D22</f>
        <v>163651351</v>
      </c>
      <c r="E23" s="91">
        <f>E18+E19+E20+E21+E22</f>
        <v>163691136</v>
      </c>
    </row>
    <row r="24" spans="1:5" ht="13.5" customHeight="1">
      <c r="A24" s="32" t="s">
        <v>107</v>
      </c>
      <c r="B24" s="34" t="s">
        <v>106</v>
      </c>
      <c r="C24" s="65"/>
      <c r="D24" s="90"/>
      <c r="E24" s="90"/>
    </row>
    <row r="25" spans="1:5" ht="25.5">
      <c r="A25" s="29"/>
      <c r="B25" s="30" t="s">
        <v>132</v>
      </c>
      <c r="C25" s="67">
        <v>100</v>
      </c>
      <c r="D25" s="90">
        <v>978337</v>
      </c>
      <c r="E25" s="90">
        <v>12505859</v>
      </c>
    </row>
    <row r="26" spans="1:5" ht="25.5">
      <c r="A26" s="29"/>
      <c r="B26" s="11" t="s">
        <v>105</v>
      </c>
      <c r="C26" s="61">
        <v>110</v>
      </c>
      <c r="D26" s="91">
        <v>9023272</v>
      </c>
      <c r="E26" s="91">
        <v>49022859</v>
      </c>
    </row>
    <row r="27" spans="1:5" ht="25.5">
      <c r="A27" s="29"/>
      <c r="B27" s="11" t="s">
        <v>104</v>
      </c>
      <c r="C27" s="61">
        <v>120</v>
      </c>
      <c r="D27" s="91"/>
      <c r="E27" s="91"/>
    </row>
    <row r="28" spans="1:5" ht="25.5">
      <c r="A28" s="29"/>
      <c r="B28" s="11" t="s">
        <v>103</v>
      </c>
      <c r="C28" s="61">
        <v>130</v>
      </c>
      <c r="D28" s="91"/>
      <c r="E28" s="91"/>
    </row>
    <row r="29" spans="1:5" ht="25.5">
      <c r="A29" s="29"/>
      <c r="B29" s="11" t="s">
        <v>102</v>
      </c>
      <c r="C29" s="61">
        <v>140</v>
      </c>
      <c r="D29" s="91"/>
      <c r="E29" s="91"/>
    </row>
    <row r="30" spans="1:5" ht="15.75">
      <c r="A30" s="29"/>
      <c r="B30" s="16" t="s">
        <v>101</v>
      </c>
      <c r="C30" s="61">
        <v>150</v>
      </c>
      <c r="D30" s="91"/>
      <c r="E30" s="91"/>
    </row>
    <row r="31" spans="1:5" ht="38.25">
      <c r="A31" s="29"/>
      <c r="B31" s="11" t="s">
        <v>100</v>
      </c>
      <c r="C31" s="61">
        <v>160</v>
      </c>
      <c r="D31" s="91"/>
      <c r="E31" s="91"/>
    </row>
    <row r="32" spans="1:5" ht="14.25" customHeight="1">
      <c r="A32" s="28"/>
      <c r="B32" s="49" t="s">
        <v>135</v>
      </c>
      <c r="C32" s="61">
        <v>180</v>
      </c>
      <c r="D32" s="91">
        <f>SUM(D25:D31)</f>
        <v>10001609</v>
      </c>
      <c r="E32" s="91">
        <f>SUM(E25:E31)</f>
        <v>61528718</v>
      </c>
    </row>
    <row r="33" spans="1:5" ht="15.75">
      <c r="A33" s="50" t="s">
        <v>99</v>
      </c>
      <c r="B33" s="49" t="s">
        <v>98</v>
      </c>
      <c r="C33" s="61">
        <v>190</v>
      </c>
      <c r="D33" s="91"/>
      <c r="E33" s="91"/>
    </row>
    <row r="34" spans="1:5" ht="15.75">
      <c r="A34" s="28"/>
      <c r="B34" s="9" t="s">
        <v>141</v>
      </c>
      <c r="C34" s="61">
        <v>200</v>
      </c>
      <c r="D34" s="91">
        <f>D16+D23+D32</f>
        <v>173748001</v>
      </c>
      <c r="E34" s="91">
        <f>E16+E23+E32</f>
        <v>225261527.65</v>
      </c>
    </row>
    <row r="36" spans="1:5" ht="12.75">
      <c r="A36" s="27"/>
      <c r="B36" s="46"/>
      <c r="C36" s="26"/>
      <c r="D36" s="25"/>
      <c r="E36" s="25"/>
    </row>
    <row r="38" spans="1:5" ht="15.75">
      <c r="A38" s="101" t="s">
        <v>163</v>
      </c>
      <c r="B38" s="101"/>
      <c r="C38" s="101"/>
      <c r="D38" s="101"/>
      <c r="E38" s="101"/>
    </row>
    <row r="39" spans="1:5" ht="12.75">
      <c r="A39" s="27"/>
      <c r="B39" s="46"/>
      <c r="C39" s="26"/>
      <c r="D39" s="25"/>
      <c r="E39" s="25"/>
    </row>
    <row r="40" spans="1:5" ht="12.75">
      <c r="A40" s="27"/>
      <c r="B40" s="46"/>
      <c r="C40" s="26"/>
      <c r="D40" s="25"/>
      <c r="E40" s="25"/>
    </row>
    <row r="41" spans="1:5" ht="12.75">
      <c r="A41" s="27"/>
      <c r="B41" s="46"/>
      <c r="C41" s="26"/>
      <c r="D41" s="25"/>
      <c r="E41" s="25"/>
    </row>
    <row r="42" spans="1:5" ht="86.25">
      <c r="A42" s="61" t="s">
        <v>15</v>
      </c>
      <c r="B42" s="23" t="s">
        <v>97</v>
      </c>
      <c r="C42" s="73" t="s">
        <v>170</v>
      </c>
      <c r="D42" s="73" t="s">
        <v>168</v>
      </c>
      <c r="E42" s="73" t="s">
        <v>169</v>
      </c>
    </row>
    <row r="43" spans="1:5" ht="12.75">
      <c r="A43" s="7" t="s">
        <v>96</v>
      </c>
      <c r="B43" s="7">
        <v>1</v>
      </c>
      <c r="C43" s="7">
        <v>2</v>
      </c>
      <c r="D43" s="7">
        <v>3</v>
      </c>
      <c r="E43" s="7">
        <v>4</v>
      </c>
    </row>
    <row r="44" spans="1:5" ht="12.75">
      <c r="A44" s="29"/>
      <c r="B44" s="39" t="s">
        <v>95</v>
      </c>
      <c r="C44" s="44"/>
      <c r="D44" s="62"/>
      <c r="E44" s="62"/>
    </row>
    <row r="45" spans="1:5" ht="15.75">
      <c r="A45" s="32" t="s">
        <v>94</v>
      </c>
      <c r="B45" s="19" t="s">
        <v>93</v>
      </c>
      <c r="C45" s="44"/>
      <c r="D45" s="80"/>
      <c r="E45" s="80"/>
    </row>
    <row r="46" spans="1:5" ht="15.75">
      <c r="A46" s="29"/>
      <c r="B46" s="30" t="s">
        <v>92</v>
      </c>
      <c r="C46" s="44">
        <v>210</v>
      </c>
      <c r="D46" s="80">
        <v>283287</v>
      </c>
      <c r="E46" s="80">
        <v>284312</v>
      </c>
    </row>
    <row r="47" spans="1:5" ht="25.5">
      <c r="A47" s="29"/>
      <c r="B47" s="11" t="s">
        <v>91</v>
      </c>
      <c r="C47" s="61">
        <v>220</v>
      </c>
      <c r="D47" s="82"/>
      <c r="E47" s="82">
        <v>5193</v>
      </c>
    </row>
    <row r="48" spans="1:5" ht="15.75">
      <c r="A48" s="29"/>
      <c r="B48" s="51" t="s">
        <v>90</v>
      </c>
      <c r="C48" s="61">
        <v>230</v>
      </c>
      <c r="D48" s="82"/>
      <c r="E48" s="82"/>
    </row>
    <row r="49" spans="1:5" ht="15.75">
      <c r="A49" s="28"/>
      <c r="B49" s="49" t="s">
        <v>162</v>
      </c>
      <c r="C49" s="61">
        <v>240</v>
      </c>
      <c r="D49" s="82">
        <f>SUM(D46:D47)</f>
        <v>283287</v>
      </c>
      <c r="E49" s="82">
        <f>SUM(E46:E47)</f>
        <v>289505</v>
      </c>
    </row>
    <row r="50" spans="1:5" ht="15.75">
      <c r="A50" s="32" t="s">
        <v>89</v>
      </c>
      <c r="B50" s="34" t="s">
        <v>88</v>
      </c>
      <c r="C50" s="44"/>
      <c r="D50" s="80"/>
      <c r="E50" s="80"/>
    </row>
    <row r="51" spans="1:5" ht="15.75">
      <c r="A51" s="29"/>
      <c r="B51" s="30" t="s">
        <v>87</v>
      </c>
      <c r="C51" s="44">
        <v>250</v>
      </c>
      <c r="D51" s="80"/>
      <c r="E51" s="80"/>
    </row>
    <row r="52" spans="1:5" ht="13.5" customHeight="1">
      <c r="A52" s="29"/>
      <c r="B52" s="16" t="s">
        <v>86</v>
      </c>
      <c r="C52" s="61">
        <v>260</v>
      </c>
      <c r="D52" s="82" t="s">
        <v>161</v>
      </c>
      <c r="E52" s="82" t="s">
        <v>161</v>
      </c>
    </row>
    <row r="53" spans="1:5" ht="12.75" customHeight="1">
      <c r="A53" s="29"/>
      <c r="B53" s="11" t="s">
        <v>85</v>
      </c>
      <c r="C53" s="61">
        <v>270</v>
      </c>
      <c r="D53" s="82"/>
      <c r="E53" s="82"/>
    </row>
    <row r="54" spans="1:5" ht="15.75">
      <c r="A54" s="29"/>
      <c r="B54" s="11" t="s">
        <v>136</v>
      </c>
      <c r="C54" s="61">
        <v>280</v>
      </c>
      <c r="D54" s="82">
        <v>215457</v>
      </c>
      <c r="E54" s="82">
        <v>119892</v>
      </c>
    </row>
    <row r="55" spans="1:5" ht="25.5">
      <c r="A55" s="29"/>
      <c r="B55" s="16" t="s">
        <v>84</v>
      </c>
      <c r="C55" s="61">
        <v>290</v>
      </c>
      <c r="D55" s="82"/>
      <c r="E55" s="82"/>
    </row>
    <row r="56" spans="1:5" ht="25.5">
      <c r="A56" s="29"/>
      <c r="B56" s="11" t="s">
        <v>83</v>
      </c>
      <c r="C56" s="61">
        <v>300</v>
      </c>
      <c r="D56" s="82">
        <v>660623</v>
      </c>
      <c r="E56" s="82">
        <v>702552</v>
      </c>
    </row>
    <row r="57" spans="1:5" ht="15.75">
      <c r="A57" s="29"/>
      <c r="B57" s="16" t="s">
        <v>82</v>
      </c>
      <c r="C57" s="61">
        <v>310</v>
      </c>
      <c r="D57" s="82">
        <v>8</v>
      </c>
      <c r="E57" s="82">
        <v>12</v>
      </c>
    </row>
    <row r="58" spans="1:5" ht="25.5">
      <c r="A58" s="29"/>
      <c r="B58" s="11" t="s">
        <v>81</v>
      </c>
      <c r="C58" s="61">
        <v>320</v>
      </c>
      <c r="D58" s="82">
        <v>31625</v>
      </c>
      <c r="E58" s="82">
        <v>29357</v>
      </c>
    </row>
    <row r="59" spans="1:5" ht="25.5">
      <c r="A59" s="29"/>
      <c r="B59" s="11" t="s">
        <v>80</v>
      </c>
      <c r="C59" s="61">
        <v>330</v>
      </c>
      <c r="D59" s="82">
        <v>1892523</v>
      </c>
      <c r="E59" s="82">
        <v>385356</v>
      </c>
    </row>
    <row r="60" spans="1:5" ht="15.75">
      <c r="A60" s="28"/>
      <c r="B60" s="58" t="s">
        <v>142</v>
      </c>
      <c r="C60" s="68">
        <v>340</v>
      </c>
      <c r="D60" s="81">
        <f>SUM(D51:D59)</f>
        <v>2800236</v>
      </c>
      <c r="E60" s="81">
        <f>SUM(E51:E59)</f>
        <v>1237169</v>
      </c>
    </row>
    <row r="61" spans="1:5" ht="15.75">
      <c r="A61" s="32" t="s">
        <v>79</v>
      </c>
      <c r="B61" s="34" t="s">
        <v>78</v>
      </c>
      <c r="C61" s="44"/>
      <c r="D61" s="80"/>
      <c r="E61" s="80"/>
    </row>
    <row r="62" spans="1:5" ht="25.5">
      <c r="A62" s="29"/>
      <c r="B62" s="40" t="s">
        <v>77</v>
      </c>
      <c r="C62" s="44">
        <v>350</v>
      </c>
      <c r="D62" s="80">
        <v>2214000</v>
      </c>
      <c r="E62" s="80">
        <v>871375</v>
      </c>
    </row>
    <row r="63" spans="1:5" ht="25.5">
      <c r="A63" s="29"/>
      <c r="B63" s="30" t="s">
        <v>76</v>
      </c>
      <c r="C63" s="61">
        <v>360</v>
      </c>
      <c r="D63" s="82"/>
      <c r="E63" s="82"/>
    </row>
    <row r="64" spans="1:5" ht="25.5">
      <c r="A64" s="29"/>
      <c r="B64" s="11" t="s">
        <v>137</v>
      </c>
      <c r="C64" s="61">
        <v>370</v>
      </c>
      <c r="D64" s="82"/>
      <c r="E64" s="82"/>
    </row>
    <row r="65" spans="1:5" ht="25.5">
      <c r="A65" s="29"/>
      <c r="B65" s="11" t="s">
        <v>75</v>
      </c>
      <c r="C65" s="61">
        <v>380</v>
      </c>
      <c r="D65" s="82"/>
      <c r="E65" s="82"/>
    </row>
    <row r="66" spans="1:5" ht="15.75">
      <c r="A66" s="28"/>
      <c r="B66" s="49" t="s">
        <v>143</v>
      </c>
      <c r="C66" s="61">
        <v>390</v>
      </c>
      <c r="D66" s="82">
        <f>SUM(D62:D65)</f>
        <v>2214000</v>
      </c>
      <c r="E66" s="82">
        <f>SUM(E62:E65)</f>
        <v>871375</v>
      </c>
    </row>
    <row r="67" spans="1:5" ht="15.75">
      <c r="A67" s="32" t="s">
        <v>74</v>
      </c>
      <c r="B67" s="34" t="s">
        <v>73</v>
      </c>
      <c r="C67" s="44"/>
      <c r="D67" s="80"/>
      <c r="E67" s="80"/>
    </row>
    <row r="68" spans="1:5" ht="15.75">
      <c r="A68" s="29"/>
      <c r="B68" s="30" t="s">
        <v>72</v>
      </c>
      <c r="C68" s="44">
        <v>400</v>
      </c>
      <c r="D68" s="80">
        <v>35582</v>
      </c>
      <c r="E68" s="80">
        <v>88732</v>
      </c>
    </row>
    <row r="69" spans="1:5" ht="15.75">
      <c r="A69" s="29"/>
      <c r="B69" s="11" t="s">
        <v>71</v>
      </c>
      <c r="C69" s="61">
        <v>410</v>
      </c>
      <c r="D69" s="82">
        <v>52426</v>
      </c>
      <c r="E69" s="82">
        <v>239656</v>
      </c>
    </row>
    <row r="70" spans="1:5" ht="15.75">
      <c r="A70" s="29"/>
      <c r="B70" s="11" t="s">
        <v>70</v>
      </c>
      <c r="C70" s="61">
        <v>420</v>
      </c>
      <c r="D70" s="82"/>
      <c r="E70" s="82"/>
    </row>
    <row r="71" spans="1:5" ht="15.75">
      <c r="A71" s="29"/>
      <c r="B71" s="11" t="s">
        <v>69</v>
      </c>
      <c r="C71" s="61">
        <v>430</v>
      </c>
      <c r="D71" s="82"/>
      <c r="E71" s="82"/>
    </row>
    <row r="72" spans="1:5" ht="15.75">
      <c r="A72" s="28"/>
      <c r="B72" s="49" t="s">
        <v>144</v>
      </c>
      <c r="C72" s="61">
        <v>440</v>
      </c>
      <c r="D72" s="82">
        <f>SUM(D68:D71)</f>
        <v>88008</v>
      </c>
      <c r="E72" s="82">
        <f>SUM(E68:E71)</f>
        <v>328388</v>
      </c>
    </row>
    <row r="73" spans="1:5" ht="15.75">
      <c r="A73" s="50" t="s">
        <v>68</v>
      </c>
      <c r="B73" s="49" t="s">
        <v>67</v>
      </c>
      <c r="C73" s="61">
        <v>450</v>
      </c>
      <c r="D73" s="82">
        <v>35308</v>
      </c>
      <c r="E73" s="82">
        <v>23147</v>
      </c>
    </row>
    <row r="74" spans="1:5" ht="12.75" customHeight="1">
      <c r="A74" s="48"/>
      <c r="B74" s="9" t="s">
        <v>145</v>
      </c>
      <c r="C74" s="61">
        <v>460</v>
      </c>
      <c r="D74" s="82">
        <f>D49+D60+D66+D72+D73</f>
        <v>5420839</v>
      </c>
      <c r="E74" s="82">
        <f>E49+E60+E66+E72+E73</f>
        <v>2749584</v>
      </c>
    </row>
    <row r="75" spans="1:5" ht="15.75">
      <c r="A75" s="47"/>
      <c r="B75" s="9" t="s">
        <v>146</v>
      </c>
      <c r="C75" s="61">
        <v>470</v>
      </c>
      <c r="D75" s="82">
        <f>D74+D34</f>
        <v>179168840</v>
      </c>
      <c r="E75" s="82">
        <f>E74+E34</f>
        <v>228011111.65</v>
      </c>
    </row>
    <row r="76" spans="1:5" ht="15.75">
      <c r="A76" s="27"/>
      <c r="B76" s="46"/>
      <c r="C76" s="26"/>
      <c r="D76" s="83"/>
      <c r="E76" s="83"/>
    </row>
    <row r="79" spans="1:5" ht="12.75">
      <c r="A79" s="27"/>
      <c r="B79" s="46"/>
      <c r="C79" s="26"/>
      <c r="D79" s="25"/>
      <c r="E79" s="25"/>
    </row>
    <row r="80" spans="1:5" ht="15.75">
      <c r="A80" s="101" t="s">
        <v>164</v>
      </c>
      <c r="B80" s="101"/>
      <c r="C80" s="101"/>
      <c r="D80" s="101"/>
      <c r="E80" s="101"/>
    </row>
    <row r="82" spans="1:5" ht="12.75">
      <c r="A82" s="27"/>
      <c r="B82" s="46"/>
      <c r="C82" s="26"/>
      <c r="D82" s="25"/>
      <c r="E82" s="25"/>
    </row>
    <row r="83" spans="1:5" ht="12.75">
      <c r="A83" s="27"/>
      <c r="B83" s="46"/>
      <c r="C83" s="26"/>
      <c r="D83" s="25"/>
      <c r="E83" s="25"/>
    </row>
    <row r="84" spans="1:5" ht="12.75">
      <c r="A84" s="27"/>
      <c r="B84" s="46"/>
      <c r="C84" s="26"/>
      <c r="D84" s="25"/>
      <c r="E84" s="25"/>
    </row>
    <row r="85" spans="1:5" ht="86.25">
      <c r="A85" s="61" t="s">
        <v>15</v>
      </c>
      <c r="B85" s="61" t="s">
        <v>171</v>
      </c>
      <c r="C85" s="73" t="s">
        <v>170</v>
      </c>
      <c r="D85" s="73" t="s">
        <v>168</v>
      </c>
      <c r="E85" s="73" t="s">
        <v>169</v>
      </c>
    </row>
    <row r="86" spans="1:5" ht="12.75">
      <c r="A86" s="22" t="s">
        <v>14</v>
      </c>
      <c r="B86" s="7">
        <v>1</v>
      </c>
      <c r="C86" s="7">
        <v>2</v>
      </c>
      <c r="D86" s="7">
        <v>3</v>
      </c>
      <c r="E86" s="7">
        <v>4</v>
      </c>
    </row>
    <row r="87" spans="1:5" ht="12.75">
      <c r="A87" s="45"/>
      <c r="B87" s="39" t="s">
        <v>66</v>
      </c>
      <c r="C87" s="44"/>
      <c r="D87" s="62"/>
      <c r="E87" s="62"/>
    </row>
    <row r="88" spans="1:5" ht="15.75">
      <c r="A88" s="32" t="s">
        <v>65</v>
      </c>
      <c r="B88" s="34" t="s">
        <v>64</v>
      </c>
      <c r="C88" s="44"/>
      <c r="D88" s="80"/>
      <c r="E88" s="80"/>
    </row>
    <row r="89" spans="1:5" ht="15.75">
      <c r="A89" s="12"/>
      <c r="B89" s="30" t="s">
        <v>63</v>
      </c>
      <c r="C89" s="44">
        <v>480</v>
      </c>
      <c r="D89" s="80">
        <v>34800000</v>
      </c>
      <c r="E89" s="80">
        <v>67400000</v>
      </c>
    </row>
    <row r="90" spans="1:5" ht="15.75">
      <c r="A90" s="29"/>
      <c r="B90" s="43" t="s">
        <v>62</v>
      </c>
      <c r="C90" s="61">
        <v>490</v>
      </c>
      <c r="D90" s="82"/>
      <c r="E90" s="82"/>
    </row>
    <row r="91" spans="1:5" ht="12.75" customHeight="1">
      <c r="A91" s="29"/>
      <c r="B91" s="16" t="s">
        <v>61</v>
      </c>
      <c r="C91" s="61">
        <v>500</v>
      </c>
      <c r="D91" s="82" t="s">
        <v>161</v>
      </c>
      <c r="E91" s="82" t="s">
        <v>161</v>
      </c>
    </row>
    <row r="92" spans="1:5" ht="12.75" customHeight="1">
      <c r="A92" s="29"/>
      <c r="B92" s="11" t="s">
        <v>60</v>
      </c>
      <c r="C92" s="61">
        <v>510</v>
      </c>
      <c r="D92" s="82" t="s">
        <v>161</v>
      </c>
      <c r="E92" s="82"/>
    </row>
    <row r="93" spans="1:5" ht="15.75">
      <c r="A93" s="28"/>
      <c r="B93" s="49" t="s">
        <v>147</v>
      </c>
      <c r="C93" s="61">
        <v>520</v>
      </c>
      <c r="D93" s="82">
        <f>SUM(D89:D92)</f>
        <v>34800000</v>
      </c>
      <c r="E93" s="82">
        <f>SUM(E89:E92)</f>
        <v>67400000</v>
      </c>
    </row>
    <row r="94" spans="1:5" ht="15.75">
      <c r="A94" s="32" t="s">
        <v>59</v>
      </c>
      <c r="B94" s="42" t="s">
        <v>58</v>
      </c>
      <c r="C94" s="69"/>
      <c r="D94" s="84"/>
      <c r="E94" s="84"/>
    </row>
    <row r="95" spans="1:5" ht="24" customHeight="1">
      <c r="A95" s="29"/>
      <c r="B95" s="41" t="s">
        <v>57</v>
      </c>
      <c r="C95" s="69">
        <v>530</v>
      </c>
      <c r="D95" s="84"/>
      <c r="E95" s="84"/>
    </row>
    <row r="96" spans="1:5" ht="27" customHeight="1">
      <c r="A96" s="29"/>
      <c r="B96" s="11" t="s">
        <v>56</v>
      </c>
      <c r="C96" s="61">
        <v>540</v>
      </c>
      <c r="D96" s="82">
        <v>619092</v>
      </c>
      <c r="E96" s="82">
        <v>12450.96</v>
      </c>
    </row>
    <row r="97" spans="1:5" ht="15.75">
      <c r="A97" s="29"/>
      <c r="B97" s="16" t="s">
        <v>172</v>
      </c>
      <c r="C97" s="61">
        <v>550</v>
      </c>
      <c r="D97" s="82"/>
      <c r="E97" s="82"/>
    </row>
    <row r="98" spans="1:5" ht="15.75">
      <c r="A98" s="28"/>
      <c r="B98" s="49" t="s">
        <v>148</v>
      </c>
      <c r="C98" s="61">
        <v>560</v>
      </c>
      <c r="D98" s="82">
        <f>SUM(D95:D97)</f>
        <v>619092</v>
      </c>
      <c r="E98" s="82">
        <f>SUM(E95:E97)</f>
        <v>12450.96</v>
      </c>
    </row>
    <row r="99" spans="1:5" ht="25.5">
      <c r="A99" s="32" t="s">
        <v>55</v>
      </c>
      <c r="B99" s="34" t="s">
        <v>54</v>
      </c>
      <c r="C99" s="44"/>
      <c r="D99" s="80"/>
      <c r="E99" s="80"/>
    </row>
    <row r="100" spans="1:5" ht="25.5">
      <c r="A100" s="29"/>
      <c r="B100" s="40" t="s">
        <v>53</v>
      </c>
      <c r="C100" s="44">
        <v>570</v>
      </c>
      <c r="D100" s="80"/>
      <c r="E100" s="80">
        <v>-515.98</v>
      </c>
    </row>
    <row r="101" spans="1:5" ht="37.5" customHeight="1">
      <c r="A101" s="29"/>
      <c r="B101" s="30" t="s">
        <v>52</v>
      </c>
      <c r="C101" s="61">
        <v>580</v>
      </c>
      <c r="D101" s="88">
        <v>31993359</v>
      </c>
      <c r="E101" s="88">
        <v>0</v>
      </c>
    </row>
    <row r="102" spans="1:5" ht="25.5">
      <c r="A102" s="29"/>
      <c r="B102" s="11" t="s">
        <v>51</v>
      </c>
      <c r="C102" s="61">
        <v>590</v>
      </c>
      <c r="D102" s="88"/>
      <c r="E102" s="88">
        <v>29740002</v>
      </c>
    </row>
    <row r="103" spans="1:5" ht="25.5">
      <c r="A103" s="29"/>
      <c r="B103" s="11" t="s">
        <v>50</v>
      </c>
      <c r="C103" s="61">
        <v>600</v>
      </c>
      <c r="D103" s="82" t="s">
        <v>161</v>
      </c>
      <c r="E103" s="82" t="s">
        <v>161</v>
      </c>
    </row>
    <row r="104" spans="1:5" ht="14.25" customHeight="1">
      <c r="A104" s="28"/>
      <c r="B104" s="49" t="s">
        <v>160</v>
      </c>
      <c r="C104" s="61">
        <v>610</v>
      </c>
      <c r="D104" s="82">
        <f>SUM(D100:D103)</f>
        <v>31993359</v>
      </c>
      <c r="E104" s="82">
        <f>SUM(E100:E103)</f>
        <v>29739486.02</v>
      </c>
    </row>
    <row r="105" spans="1:5" ht="15.75">
      <c r="A105" s="32" t="s">
        <v>49</v>
      </c>
      <c r="B105" s="34" t="s">
        <v>48</v>
      </c>
      <c r="C105" s="44"/>
      <c r="D105" s="80"/>
      <c r="E105" s="80"/>
    </row>
    <row r="106" spans="1:5" ht="25.5">
      <c r="A106" s="29"/>
      <c r="B106" s="30" t="s">
        <v>47</v>
      </c>
      <c r="C106" s="44">
        <v>620</v>
      </c>
      <c r="D106" s="80">
        <v>94395766</v>
      </c>
      <c r="E106" s="80">
        <v>111670530</v>
      </c>
    </row>
    <row r="107" spans="1:5" ht="15.75">
      <c r="A107" s="29"/>
      <c r="B107" s="16" t="s">
        <v>46</v>
      </c>
      <c r="C107" s="61">
        <v>630</v>
      </c>
      <c r="D107" s="82"/>
      <c r="E107" s="82"/>
    </row>
    <row r="108" spans="1:5" ht="15.75">
      <c r="A108" s="28"/>
      <c r="B108" s="49" t="s">
        <v>149</v>
      </c>
      <c r="C108" s="61">
        <v>640</v>
      </c>
      <c r="D108" s="82">
        <f>SUM(D106:D107)</f>
        <v>94395766</v>
      </c>
      <c r="E108" s="82">
        <f>SUM(E106:E107)</f>
        <v>111670530</v>
      </c>
    </row>
    <row r="109" spans="1:5" ht="15.75">
      <c r="A109" s="28"/>
      <c r="B109" s="9" t="s">
        <v>150</v>
      </c>
      <c r="C109" s="61">
        <v>650</v>
      </c>
      <c r="D109" s="82">
        <f>D93+D98+D104+D108</f>
        <v>161808217</v>
      </c>
      <c r="E109" s="82">
        <f>E93+E98+E104+E108</f>
        <v>208822466.98</v>
      </c>
    </row>
    <row r="110" spans="1:5" ht="25.5">
      <c r="A110" s="29"/>
      <c r="B110" s="39" t="s">
        <v>45</v>
      </c>
      <c r="C110" s="44"/>
      <c r="D110" s="80"/>
      <c r="E110" s="80"/>
    </row>
    <row r="111" spans="1:5" ht="25.5">
      <c r="A111" s="32" t="s">
        <v>44</v>
      </c>
      <c r="B111" s="34" t="s">
        <v>43</v>
      </c>
      <c r="C111" s="44"/>
      <c r="D111" s="80"/>
      <c r="E111" s="80"/>
    </row>
    <row r="112" spans="1:5" ht="25.5">
      <c r="A112" s="29"/>
      <c r="B112" s="76" t="s">
        <v>42</v>
      </c>
      <c r="C112" s="44">
        <v>660</v>
      </c>
      <c r="D112" s="80"/>
      <c r="E112" s="80"/>
    </row>
    <row r="113" spans="1:5" ht="15.75">
      <c r="A113" s="29"/>
      <c r="B113" s="11" t="s">
        <v>41</v>
      </c>
      <c r="C113" s="61">
        <v>670</v>
      </c>
      <c r="D113" s="82"/>
      <c r="E113" s="82"/>
    </row>
    <row r="114" spans="1:5" ht="25.5">
      <c r="A114" s="29"/>
      <c r="B114" s="11" t="s">
        <v>138</v>
      </c>
      <c r="C114" s="61">
        <v>680</v>
      </c>
      <c r="D114" s="80"/>
      <c r="E114" s="80"/>
    </row>
    <row r="115" spans="1:5" ht="15.75">
      <c r="A115" s="28"/>
      <c r="B115" s="49" t="s">
        <v>151</v>
      </c>
      <c r="C115" s="61">
        <v>690</v>
      </c>
      <c r="D115" s="82">
        <f>SUM(D112:D114)</f>
        <v>0</v>
      </c>
      <c r="E115" s="82">
        <f>SUM(E112:E114)</f>
        <v>0</v>
      </c>
    </row>
    <row r="116" spans="1:5" ht="12.75">
      <c r="A116" s="27"/>
      <c r="B116" s="38"/>
      <c r="C116" s="26"/>
      <c r="D116" s="25"/>
      <c r="E116" s="25"/>
    </row>
    <row r="117" spans="1:5" s="56" customFormat="1" ht="12.75">
      <c r="A117" s="27"/>
      <c r="B117" s="38"/>
      <c r="C117" s="26"/>
      <c r="D117" s="25"/>
      <c r="E117" s="25"/>
    </row>
    <row r="118" spans="1:5" s="56" customFormat="1" ht="12.75">
      <c r="A118" s="27"/>
      <c r="B118" s="38"/>
      <c r="C118" s="26"/>
      <c r="D118" s="25"/>
      <c r="E118" s="25"/>
    </row>
    <row r="120" spans="1:5" ht="15.75">
      <c r="A120" s="101" t="s">
        <v>165</v>
      </c>
      <c r="B120" s="101"/>
      <c r="C120" s="101"/>
      <c r="D120" s="101"/>
      <c r="E120" s="101"/>
    </row>
    <row r="121" spans="1:5" ht="12.75">
      <c r="A121" s="60"/>
      <c r="B121" s="60"/>
      <c r="C121" s="60"/>
      <c r="D121" s="60"/>
      <c r="E121" s="60"/>
    </row>
    <row r="122" spans="1:5" ht="12.75">
      <c r="A122" s="27"/>
      <c r="B122" s="38"/>
      <c r="C122" s="26"/>
      <c r="D122" s="25"/>
      <c r="E122" s="25"/>
    </row>
    <row r="123" spans="1:5" ht="12.75">
      <c r="A123" s="37"/>
      <c r="B123" s="36"/>
      <c r="C123" s="35"/>
      <c r="D123" s="24"/>
      <c r="E123" s="24"/>
    </row>
    <row r="124" spans="1:5" ht="86.25">
      <c r="A124" s="61" t="s">
        <v>15</v>
      </c>
      <c r="B124" s="23" t="s">
        <v>171</v>
      </c>
      <c r="C124" s="73" t="s">
        <v>170</v>
      </c>
      <c r="D124" s="73" t="s">
        <v>168</v>
      </c>
      <c r="E124" s="73" t="s">
        <v>169</v>
      </c>
    </row>
    <row r="125" spans="1:5" ht="12.75">
      <c r="A125" s="22" t="s">
        <v>14</v>
      </c>
      <c r="B125" s="7">
        <v>1</v>
      </c>
      <c r="C125" s="7">
        <v>2</v>
      </c>
      <c r="D125" s="7">
        <v>3</v>
      </c>
      <c r="E125" s="7">
        <v>4</v>
      </c>
    </row>
    <row r="126" spans="1:5" ht="25.5">
      <c r="A126" s="32" t="s">
        <v>40</v>
      </c>
      <c r="B126" s="34" t="s">
        <v>39</v>
      </c>
      <c r="C126" s="44"/>
      <c r="D126" s="80"/>
      <c r="E126" s="80"/>
    </row>
    <row r="127" spans="1:5" ht="25.5">
      <c r="A127" s="29"/>
      <c r="B127" s="30" t="s">
        <v>38</v>
      </c>
      <c r="C127" s="68">
        <v>700</v>
      </c>
      <c r="D127" s="80"/>
      <c r="E127" s="80"/>
    </row>
    <row r="128" spans="1:5" ht="25.5">
      <c r="A128" s="29"/>
      <c r="B128" s="11" t="s">
        <v>139</v>
      </c>
      <c r="C128" s="44">
        <v>710</v>
      </c>
      <c r="D128" s="82"/>
      <c r="E128" s="82"/>
    </row>
    <row r="129" spans="1:5" ht="25.5">
      <c r="A129" s="29"/>
      <c r="B129" s="11" t="s">
        <v>37</v>
      </c>
      <c r="C129" s="61">
        <v>720</v>
      </c>
      <c r="D129" s="82">
        <v>8951238</v>
      </c>
      <c r="E129" s="82">
        <v>8951238</v>
      </c>
    </row>
    <row r="130" spans="1:5" ht="15.75">
      <c r="A130" s="29"/>
      <c r="B130" s="16" t="s">
        <v>36</v>
      </c>
      <c r="C130" s="61">
        <v>730</v>
      </c>
      <c r="D130" s="82"/>
      <c r="E130" s="82"/>
    </row>
    <row r="131" spans="1:5" ht="25.5">
      <c r="A131" s="29"/>
      <c r="B131" s="15" t="s">
        <v>35</v>
      </c>
      <c r="C131" s="61">
        <v>740</v>
      </c>
      <c r="D131" s="82"/>
      <c r="E131" s="82"/>
    </row>
    <row r="132" spans="1:5" ht="25.5">
      <c r="A132" s="29"/>
      <c r="B132" s="16" t="s">
        <v>34</v>
      </c>
      <c r="C132" s="61">
        <v>750</v>
      </c>
      <c r="D132" s="82"/>
      <c r="E132" s="82"/>
    </row>
    <row r="133" spans="1:5" ht="15.75">
      <c r="A133" s="28"/>
      <c r="B133" s="49" t="s">
        <v>152</v>
      </c>
      <c r="C133" s="61">
        <v>760</v>
      </c>
      <c r="D133" s="82">
        <f>SUM(D127:D132)</f>
        <v>8951238</v>
      </c>
      <c r="E133" s="82">
        <f>SUM(E127:E132)</f>
        <v>8951238</v>
      </c>
    </row>
    <row r="134" spans="1:5" ht="15.75">
      <c r="A134" s="32" t="s">
        <v>33</v>
      </c>
      <c r="B134" s="31" t="s">
        <v>32</v>
      </c>
      <c r="C134" s="44"/>
      <c r="D134" s="84"/>
      <c r="E134" s="80"/>
    </row>
    <row r="135" spans="1:5" ht="38.25">
      <c r="A135" s="29"/>
      <c r="B135" s="30" t="s">
        <v>31</v>
      </c>
      <c r="C135" s="68">
        <v>770</v>
      </c>
      <c r="D135" s="80">
        <v>7549580</v>
      </c>
      <c r="E135" s="80">
        <v>9661710</v>
      </c>
    </row>
    <row r="136" spans="1:5" ht="15.75">
      <c r="A136" s="29"/>
      <c r="B136" s="11" t="s">
        <v>30</v>
      </c>
      <c r="C136" s="44">
        <v>780</v>
      </c>
      <c r="D136" s="82">
        <v>50266</v>
      </c>
      <c r="E136" s="82">
        <v>25265</v>
      </c>
    </row>
    <row r="137" spans="1:5" ht="25.5">
      <c r="A137" s="29"/>
      <c r="B137" s="11" t="s">
        <v>29</v>
      </c>
      <c r="C137" s="61">
        <v>790</v>
      </c>
      <c r="D137" s="82">
        <v>2315</v>
      </c>
      <c r="E137" s="82"/>
    </row>
    <row r="138" spans="1:5" ht="25.5">
      <c r="A138" s="29"/>
      <c r="B138" s="16" t="s">
        <v>173</v>
      </c>
      <c r="C138" s="61">
        <v>800</v>
      </c>
      <c r="D138" s="88"/>
      <c r="E138" s="88"/>
    </row>
    <row r="139" spans="1:5" ht="15.75">
      <c r="A139" s="28"/>
      <c r="B139" s="79" t="s">
        <v>174</v>
      </c>
      <c r="C139" s="61">
        <v>810</v>
      </c>
      <c r="D139" s="82">
        <f>SUM(D135:D138)</f>
        <v>7602161</v>
      </c>
      <c r="E139" s="82">
        <f>SUM(E135:E138)</f>
        <v>9686975</v>
      </c>
    </row>
    <row r="140" spans="1:5" ht="15.75">
      <c r="A140" s="28"/>
      <c r="B140" s="9" t="s">
        <v>153</v>
      </c>
      <c r="C140" s="61">
        <v>820</v>
      </c>
      <c r="D140" s="82">
        <f>D115+D133+D139</f>
        <v>16553399</v>
      </c>
      <c r="E140" s="82">
        <f>E115+E133+E139</f>
        <v>18638213</v>
      </c>
    </row>
    <row r="141" spans="1:5" ht="25.5">
      <c r="A141" s="29"/>
      <c r="B141" s="33" t="s">
        <v>28</v>
      </c>
      <c r="C141" s="44"/>
      <c r="D141" s="85"/>
      <c r="E141" s="86"/>
    </row>
    <row r="142" spans="1:5" ht="25.5">
      <c r="A142" s="32" t="s">
        <v>27</v>
      </c>
      <c r="B142" s="31" t="s">
        <v>26</v>
      </c>
      <c r="C142" s="70"/>
      <c r="D142" s="80"/>
      <c r="E142" s="84"/>
    </row>
    <row r="143" spans="1:5" ht="25.5">
      <c r="A143" s="29"/>
      <c r="B143" s="30" t="s">
        <v>25</v>
      </c>
      <c r="C143" s="68">
        <v>830</v>
      </c>
      <c r="D143" s="81"/>
      <c r="E143" s="81"/>
    </row>
    <row r="144" spans="1:5" ht="15.75">
      <c r="A144" s="29"/>
      <c r="B144" s="11" t="s">
        <v>24</v>
      </c>
      <c r="C144" s="61">
        <v>840</v>
      </c>
      <c r="D144" s="80">
        <v>144600</v>
      </c>
      <c r="E144" s="80">
        <v>230000</v>
      </c>
    </row>
    <row r="145" spans="1:5" ht="25.5">
      <c r="A145" s="29"/>
      <c r="B145" s="11" t="s">
        <v>23</v>
      </c>
      <c r="C145" s="44">
        <v>850</v>
      </c>
      <c r="D145" s="82"/>
      <c r="E145" s="82"/>
    </row>
    <row r="146" spans="1:5" ht="25.5">
      <c r="A146" s="29"/>
      <c r="B146" s="11" t="s">
        <v>22</v>
      </c>
      <c r="C146" s="61">
        <v>860</v>
      </c>
      <c r="D146" s="82"/>
      <c r="E146" s="82"/>
    </row>
    <row r="147" spans="1:5" ht="25.5">
      <c r="A147" s="29"/>
      <c r="B147" s="11" t="s">
        <v>21</v>
      </c>
      <c r="C147" s="61">
        <v>870</v>
      </c>
      <c r="D147" s="82"/>
      <c r="E147" s="82"/>
    </row>
    <row r="148" spans="1:5" ht="15.75">
      <c r="A148" s="28"/>
      <c r="B148" s="49" t="s">
        <v>154</v>
      </c>
      <c r="C148" s="61">
        <v>880</v>
      </c>
      <c r="D148" s="82">
        <f>SUM(D143:D147)</f>
        <v>144600</v>
      </c>
      <c r="E148" s="82">
        <f>SUM(E143:E147)</f>
        <v>230000</v>
      </c>
    </row>
    <row r="149" spans="1:5" ht="25.5">
      <c r="A149" s="32" t="s">
        <v>20</v>
      </c>
      <c r="B149" s="77" t="s">
        <v>19</v>
      </c>
      <c r="C149" s="44"/>
      <c r="D149" s="85"/>
      <c r="E149" s="86"/>
    </row>
    <row r="150" spans="1:5" ht="25.5">
      <c r="A150" s="29"/>
      <c r="B150" s="30" t="s">
        <v>18</v>
      </c>
      <c r="C150" s="71">
        <v>890</v>
      </c>
      <c r="D150" s="81">
        <v>573491</v>
      </c>
      <c r="E150" s="81">
        <v>138147</v>
      </c>
    </row>
    <row r="151" spans="1:5" ht="13.5" customHeight="1">
      <c r="A151" s="29"/>
      <c r="B151" s="11" t="s">
        <v>17</v>
      </c>
      <c r="C151" s="61">
        <v>900</v>
      </c>
      <c r="D151" s="80"/>
      <c r="E151" s="80"/>
    </row>
    <row r="152" spans="1:5" ht="15.75">
      <c r="A152" s="29"/>
      <c r="B152" s="15" t="s">
        <v>16</v>
      </c>
      <c r="C152" s="61">
        <v>910</v>
      </c>
      <c r="D152" s="82"/>
      <c r="E152" s="82"/>
    </row>
    <row r="153" spans="1:5" ht="15.75">
      <c r="A153" s="21"/>
      <c r="B153" s="49" t="s">
        <v>155</v>
      </c>
      <c r="C153" s="61">
        <v>920</v>
      </c>
      <c r="D153" s="81">
        <f>SUM(D150:D152)</f>
        <v>573491</v>
      </c>
      <c r="E153" s="81">
        <f>SUM(E150:E152)</f>
        <v>138147</v>
      </c>
    </row>
    <row r="154" spans="1:5" ht="12.75">
      <c r="A154" s="27"/>
      <c r="B154" s="13"/>
      <c r="C154" s="26"/>
      <c r="D154" s="25"/>
      <c r="E154" s="25"/>
    </row>
    <row r="156" spans="1:5" ht="12.75">
      <c r="A156" s="60"/>
      <c r="B156" s="60"/>
      <c r="C156" s="60"/>
      <c r="D156" s="60"/>
      <c r="E156" s="60"/>
    </row>
    <row r="157" spans="1:5" ht="15.75">
      <c r="A157" s="101" t="s">
        <v>166</v>
      </c>
      <c r="B157" s="101"/>
      <c r="C157" s="101"/>
      <c r="D157" s="101"/>
      <c r="E157" s="101"/>
    </row>
    <row r="160" spans="1:5" ht="12.75">
      <c r="A160" s="27"/>
      <c r="B160" s="13"/>
      <c r="C160" s="26"/>
      <c r="D160" s="25"/>
      <c r="E160" s="25"/>
    </row>
    <row r="161" spans="1:5" ht="12.75">
      <c r="A161" s="27"/>
      <c r="B161" s="13"/>
      <c r="C161" s="26"/>
      <c r="D161" s="25"/>
      <c r="E161" s="25"/>
    </row>
    <row r="162" spans="1:5" ht="12.75">
      <c r="A162" s="27"/>
      <c r="B162" s="13"/>
      <c r="C162" s="26"/>
      <c r="D162" s="25"/>
      <c r="E162" s="25"/>
    </row>
    <row r="163" spans="1:5" ht="86.25">
      <c r="A163" s="61" t="s">
        <v>15</v>
      </c>
      <c r="B163" s="23" t="s">
        <v>171</v>
      </c>
      <c r="C163" s="73" t="s">
        <v>170</v>
      </c>
      <c r="D163" s="73" t="s">
        <v>168</v>
      </c>
      <c r="E163" s="73" t="s">
        <v>169</v>
      </c>
    </row>
    <row r="164" spans="1:5" ht="12.75">
      <c r="A164" s="22" t="s">
        <v>14</v>
      </c>
      <c r="B164" s="7">
        <v>1</v>
      </c>
      <c r="C164" s="7">
        <v>2</v>
      </c>
      <c r="D164" s="7">
        <v>3</v>
      </c>
      <c r="E164" s="7">
        <v>4</v>
      </c>
    </row>
    <row r="165" spans="1:5" ht="25.5">
      <c r="A165" s="59" t="s">
        <v>13</v>
      </c>
      <c r="B165" s="19" t="s">
        <v>12</v>
      </c>
      <c r="C165" s="72"/>
      <c r="D165" s="80"/>
      <c r="E165" s="80"/>
    </row>
    <row r="166" spans="1:5" ht="25.5">
      <c r="A166" s="12"/>
      <c r="B166" s="18" t="s">
        <v>11</v>
      </c>
      <c r="C166" s="68">
        <v>930</v>
      </c>
      <c r="D166" s="80"/>
      <c r="E166" s="80">
        <v>204</v>
      </c>
    </row>
    <row r="167" spans="1:5" ht="25.5">
      <c r="A167" s="12"/>
      <c r="B167" s="17" t="s">
        <v>10</v>
      </c>
      <c r="C167" s="68">
        <v>940</v>
      </c>
      <c r="D167" s="82"/>
      <c r="E167" s="82"/>
    </row>
    <row r="168" spans="1:5" ht="15.75">
      <c r="A168" s="12"/>
      <c r="B168" s="11" t="s">
        <v>9</v>
      </c>
      <c r="C168" s="44">
        <v>950</v>
      </c>
      <c r="D168" s="82">
        <v>7835</v>
      </c>
      <c r="E168" s="82">
        <v>11205</v>
      </c>
    </row>
    <row r="169" spans="1:5" ht="25.5">
      <c r="A169" s="12"/>
      <c r="B169" s="11" t="s">
        <v>8</v>
      </c>
      <c r="C169" s="61">
        <v>960</v>
      </c>
      <c r="D169" s="82">
        <v>7766</v>
      </c>
      <c r="E169" s="82">
        <v>8415</v>
      </c>
    </row>
    <row r="170" spans="1:5" ht="15.75">
      <c r="A170" s="12"/>
      <c r="B170" s="11" t="s">
        <v>7</v>
      </c>
      <c r="C170" s="61">
        <v>970</v>
      </c>
      <c r="D170" s="82"/>
      <c r="E170" s="82">
        <v>7</v>
      </c>
    </row>
    <row r="171" spans="1:5" ht="25.5">
      <c r="A171" s="12"/>
      <c r="B171" s="11" t="s">
        <v>6</v>
      </c>
      <c r="C171" s="61">
        <v>980</v>
      </c>
      <c r="D171" s="82"/>
      <c r="E171" s="82"/>
    </row>
    <row r="172" spans="1:5" ht="25.5">
      <c r="A172" s="12"/>
      <c r="B172" s="16" t="s">
        <v>5</v>
      </c>
      <c r="C172" s="61">
        <v>990</v>
      </c>
      <c r="D172" s="82"/>
      <c r="E172" s="82"/>
    </row>
    <row r="173" spans="1:5" ht="15.75">
      <c r="A173" s="12"/>
      <c r="B173" s="78" t="s">
        <v>176</v>
      </c>
      <c r="C173" s="61">
        <v>1000</v>
      </c>
      <c r="D173" s="82"/>
      <c r="E173" s="82"/>
    </row>
    <row r="174" spans="1:5" ht="24.75" customHeight="1">
      <c r="A174" s="12"/>
      <c r="B174" s="78" t="s">
        <v>140</v>
      </c>
      <c r="C174" s="61">
        <v>1010</v>
      </c>
      <c r="D174" s="82">
        <v>73022</v>
      </c>
      <c r="E174" s="82">
        <v>115824</v>
      </c>
    </row>
    <row r="175" spans="1:5" ht="27" customHeight="1">
      <c r="A175" s="6"/>
      <c r="B175" s="49" t="s">
        <v>156</v>
      </c>
      <c r="C175" s="61">
        <v>1020</v>
      </c>
      <c r="D175" s="82">
        <f>SUM(D166:D174)</f>
        <v>88623</v>
      </c>
      <c r="E175" s="82">
        <f>SUM(E166:E174)</f>
        <v>135655</v>
      </c>
    </row>
    <row r="176" spans="1:5" ht="38.25">
      <c r="A176" s="20" t="s">
        <v>4</v>
      </c>
      <c r="B176" s="14" t="s">
        <v>3</v>
      </c>
      <c r="C176" s="72"/>
      <c r="D176" s="80"/>
      <c r="E176" s="80"/>
    </row>
    <row r="177" spans="1:5" ht="25.5">
      <c r="A177" s="12"/>
      <c r="B177" s="13" t="s">
        <v>2</v>
      </c>
      <c r="C177" s="68">
        <v>1030</v>
      </c>
      <c r="D177" s="81">
        <v>510</v>
      </c>
      <c r="E177" s="81">
        <v>46630</v>
      </c>
    </row>
    <row r="178" spans="1:5" ht="38.25">
      <c r="A178" s="12"/>
      <c r="B178" s="11" t="s">
        <v>1</v>
      </c>
      <c r="C178" s="68">
        <v>1040</v>
      </c>
      <c r="D178" s="80"/>
      <c r="E178" s="80"/>
    </row>
    <row r="179" spans="1:5" ht="38.25">
      <c r="A179" s="10"/>
      <c r="B179" s="11" t="s">
        <v>0</v>
      </c>
      <c r="C179" s="68">
        <v>1050</v>
      </c>
      <c r="D179" s="82"/>
      <c r="E179" s="82"/>
    </row>
    <row r="180" spans="1:5" ht="15.75">
      <c r="A180" s="6"/>
      <c r="B180" s="49" t="s">
        <v>157</v>
      </c>
      <c r="C180" s="44">
        <v>1060</v>
      </c>
      <c r="D180" s="80">
        <f>SUM(D177:D179)</f>
        <v>510</v>
      </c>
      <c r="E180" s="80">
        <f>SUM(E177:E179)</f>
        <v>46630</v>
      </c>
    </row>
    <row r="181" spans="1:5" ht="15.75">
      <c r="A181" s="6"/>
      <c r="B181" s="9" t="s">
        <v>158</v>
      </c>
      <c r="C181" s="61">
        <v>1070</v>
      </c>
      <c r="D181" s="82">
        <f>D148+D153+D175+D180</f>
        <v>807224</v>
      </c>
      <c r="E181" s="82">
        <f>E148+E153+E175+E180</f>
        <v>550432</v>
      </c>
    </row>
    <row r="182" spans="1:5" ht="15.75">
      <c r="A182" s="6"/>
      <c r="B182" s="8" t="s">
        <v>159</v>
      </c>
      <c r="C182" s="61">
        <v>1080</v>
      </c>
      <c r="D182" s="81">
        <f>D109+D140+D181</f>
        <v>179168840</v>
      </c>
      <c r="E182" s="81">
        <f>E109+E140+E181</f>
        <v>228011111.98</v>
      </c>
    </row>
    <row r="183" spans="1:5" ht="12.75" customHeight="1">
      <c r="A183" s="4"/>
      <c r="B183" s="5"/>
      <c r="C183" s="4"/>
      <c r="D183" s="87"/>
      <c r="E183" s="87"/>
    </row>
    <row r="184" ht="12.75" customHeight="1">
      <c r="E184" s="89">
        <f>E182-E75</f>
        <v>0.32999998331069946</v>
      </c>
    </row>
    <row r="185" ht="12.75" customHeight="1">
      <c r="B185" s="2"/>
    </row>
    <row r="186" ht="12.75" customHeight="1">
      <c r="B186" s="3"/>
    </row>
    <row r="187" ht="15.75">
      <c r="B187" s="2"/>
    </row>
    <row r="198" spans="1:5" ht="15.75">
      <c r="A198" s="97" t="s">
        <v>167</v>
      </c>
      <c r="B198" s="97"/>
      <c r="C198" s="97"/>
      <c r="D198" s="97"/>
      <c r="E198" s="97"/>
    </row>
  </sheetData>
  <sheetProtection/>
  <mergeCells count="11">
    <mergeCell ref="A198:E198"/>
    <mergeCell ref="D13:D14"/>
    <mergeCell ref="E13:E14"/>
    <mergeCell ref="A38:E38"/>
    <mergeCell ref="A80:E80"/>
    <mergeCell ref="A120:E120"/>
    <mergeCell ref="A157:E157"/>
    <mergeCell ref="A5:E5"/>
    <mergeCell ref="A1:E1"/>
    <mergeCell ref="A3:E3"/>
    <mergeCell ref="A4:E4"/>
  </mergeCells>
  <printOptions/>
  <pageMargins left="0.4724409448818898" right="0.35433070866141736" top="0.43" bottom="0.3937007874015748" header="0" footer="0"/>
  <pageSetup horizontalDpi="600" verticalDpi="600" orientation="portrait" paperSize="9" scale="99" r:id="rId1"/>
  <rowBreaks count="4" manualBreakCount="4">
    <brk id="41" max="4" man="1"/>
    <brk id="80" max="4" man="1"/>
    <brk id="120" max="4" man="1"/>
    <brk id="157" max="4" man="1"/>
  </rowBreaks>
  <ignoredErrors>
    <ignoredError sqref="C14: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FlagMAN</cp:lastModifiedBy>
  <cp:lastPrinted>2012-02-24T12:22:55Z</cp:lastPrinted>
  <dcterms:created xsi:type="dcterms:W3CDTF">2001-12-25T14:07:38Z</dcterms:created>
  <dcterms:modified xsi:type="dcterms:W3CDTF">2012-02-24T12:23:06Z</dcterms:modified>
  <cp:category/>
  <cp:version/>
  <cp:contentType/>
  <cp:contentStatus/>
</cp:coreProperties>
</file>